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225" windowWidth="15120" windowHeight="789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прил2!$A$1:$E$72</definedName>
  </definedNames>
  <calcPr calcId="125725"/>
</workbook>
</file>

<file path=xl/calcChain.xml><?xml version="1.0" encoding="utf-8"?>
<calcChain xmlns="http://schemas.openxmlformats.org/spreadsheetml/2006/main">
  <c r="E43" i="2"/>
  <c r="E34" i="4" l="1"/>
  <c r="D32" i="3"/>
  <c r="E68" i="2"/>
  <c r="E66"/>
  <c r="E45" i="4" l="1"/>
  <c r="D41" i="3"/>
  <c r="D43" l="1"/>
  <c r="C17" i="1" l="1"/>
  <c r="E49" i="2" l="1"/>
  <c r="E26" i="4" l="1"/>
  <c r="E21" l="1"/>
  <c r="D22" i="3"/>
  <c r="D24"/>
  <c r="D19"/>
  <c r="E59" i="2"/>
  <c r="E41"/>
  <c r="C25" i="1"/>
  <c r="E71" i="2"/>
  <c r="E70" s="1"/>
  <c r="E40" l="1"/>
  <c r="E32" i="4"/>
  <c r="E30"/>
  <c r="E19"/>
  <c r="E18" s="1"/>
  <c r="D28" i="3"/>
  <c r="D17"/>
  <c r="D16" s="1"/>
  <c r="E64" i="2"/>
  <c r="C40" i="1"/>
  <c r="E39" i="2" l="1"/>
  <c r="E24" i="4"/>
  <c r="D45" i="3" l="1"/>
  <c r="D47"/>
  <c r="D37"/>
  <c r="D35"/>
  <c r="D26"/>
  <c r="D14"/>
  <c r="D13" s="1"/>
  <c r="D34" l="1"/>
  <c r="D30"/>
  <c r="D21" s="1"/>
  <c r="E62" i="2"/>
  <c r="E61" s="1"/>
  <c r="E57"/>
  <c r="E56" s="1"/>
  <c r="D12" i="3" l="1"/>
  <c r="C16" i="1"/>
  <c r="C22"/>
  <c r="C21" s="1"/>
  <c r="C27"/>
  <c r="C30"/>
  <c r="E17" i="2"/>
  <c r="E16" s="1"/>
  <c r="E19"/>
  <c r="E26"/>
  <c r="E25" s="1"/>
  <c r="E24" s="1"/>
  <c r="E31"/>
  <c r="E30" s="1"/>
  <c r="E29" s="1"/>
  <c r="E28" s="1"/>
  <c r="E37"/>
  <c r="E47"/>
  <c r="E46" s="1"/>
  <c r="E45" s="1"/>
  <c r="E54"/>
  <c r="E53" s="1"/>
  <c r="E16" i="4"/>
  <c r="E15" s="1"/>
  <c r="E28"/>
  <c r="E23" s="1"/>
  <c r="E37"/>
  <c r="E49"/>
  <c r="E47"/>
  <c r="E39"/>
  <c r="E51"/>
  <c r="E36" l="1"/>
  <c r="E14" s="1"/>
  <c r="E52" i="2"/>
  <c r="E51" s="1"/>
  <c r="E36"/>
  <c r="E35" s="1"/>
  <c r="E34" s="1"/>
  <c r="E15"/>
  <c r="E13" s="1"/>
  <c r="C24" i="1"/>
  <c r="C15" s="1"/>
  <c r="E12" i="2" l="1"/>
  <c r="C14" i="1"/>
</calcChain>
</file>

<file path=xl/sharedStrings.xml><?xml version="1.0" encoding="utf-8"?>
<sst xmlns="http://schemas.openxmlformats.org/spreadsheetml/2006/main" count="337" uniqueCount="160">
  <si>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</si>
  <si>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</si>
  <si>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</si>
  <si>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</si>
  <si>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</si>
  <si>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</si>
  <si>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</si>
  <si>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</si>
  <si>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</si>
  <si>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</si>
  <si>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</si>
  <si>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</si>
  <si>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</si>
  <si>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</si>
  <si>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</si>
  <si>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</si>
  <si>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</si>
  <si>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</si>
  <si>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</si>
  <si>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</si>
  <si>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</si>
  <si>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</si>
  <si>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</si>
  <si>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</si>
  <si>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</si>
  <si>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</si>
  <si>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</si>
  <si>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</si>
  <si>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</si>
  <si>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</si>
  <si>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</si>
  <si>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</si>
  <si>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</si>
  <si>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</si>
  <si>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</si>
  <si>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</si>
  <si>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</si>
  <si>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</si>
  <si>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</si>
  <si>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</si>
  <si>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</si>
  <si>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</si>
  <si>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</si>
  <si>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</si>
  <si>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</si>
  <si>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</si>
  <si>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</si>
  <si>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</si>
  <si>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</si>
  <si>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</si>
  <si>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</si>
  <si>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</si>
  <si>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</si>
  <si>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</si>
  <si>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</si>
  <si>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</si>
  <si>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</si>
  <si>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</si>
  <si>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</si>
  <si>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</si>
  <si>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</si>
  <si>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</si>
  <si>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</si>
  <si>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</si>
  <si>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</si>
  <si>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</si>
  <si>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</si>
  <si>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</si>
  <si>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</si>
  <si>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</si>
  <si>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</si>
  <si>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</si>
  <si>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</si>
  <si>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</si>
  <si>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</si>
  <si>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</si>
  <si>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</si>
  <si>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</si>
  <si>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</si>
  <si>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</si>
  <si>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</si>
  <si>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</si>
  <si>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</si>
  <si>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</si>
  <si>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</si>
  <si>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</si>
  <si>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</si>
  <si>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</si>
  <si>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</si>
  <si>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</si>
  <si>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</si>
  <si>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</si>
  <si>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</si>
  <si>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</si>
  <si>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</si>
  <si>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</si>
  <si>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</si>
  <si>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</si>
  <si>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</si>
  <si>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</si>
  <si>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</si>
  <si>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</si>
  <si>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</si>
  <si>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</si>
  <si>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</si>
  <si>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</si>
  <si>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</si>
  <si>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</si>
  <si>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</si>
  <si>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</si>
  <si>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</si>
  <si>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</si>
  <si>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</si>
  <si>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</si>
  <si>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</si>
  <si>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</si>
  <si>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</si>
  <si>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</si>
  <si>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</si>
  <si>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</si>
  <si>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</si>
  <si>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</si>
  <si>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</si>
  <si>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</si>
  <si>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</si>
  <si>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</si>
  <si>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</si>
  <si>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</si>
  <si>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</si>
  <si>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Прочие безвозмездные поступления в бюджеты поселений от бюджетов муниципальных районов</t>
  </si>
  <si>
    <t>791 2 02 02999 10 7101 151</t>
  </si>
  <si>
    <t xml:space="preserve">182 1 01 02020 01 0000 110 </t>
  </si>
  <si>
    <t>Чебенлинский сельсовет муниципального района</t>
  </si>
  <si>
    <t>«Об исполнении бюджета сельского поселения Чебенлинский сельсовет</t>
  </si>
  <si>
    <t>Муниципальная программа «Стимулирование развития жилищного строительства на территории сельского поселения Чебенлинский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</si>
  <si>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Чебенлинский сельсовет муниципального района  Альшеевский  район Республики Башкортостан »</t>
  </si>
  <si>
    <t>Муниципальная программа «Развитие автомобильных дорог общего пользования местного значения сельского поселения Чебенлинский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</si>
  <si>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</si>
  <si>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«Модернизация и реформирование жилищно-коммунального хозяйства сельского поселения Чебенлинский сельсовет муниципального района  Альшеевский  район Республики Башкортостан»</t>
  </si>
  <si>
    <t>791 2 02 35118 10 0000 151</t>
  </si>
  <si>
    <t>791 2 02 15001 10 0000 151</t>
  </si>
  <si>
    <t xml:space="preserve">Дотации бюджетам сельских поселений на выравнивание  бюджетной обеспеченности </t>
  </si>
  <si>
    <t>791 2 02 15002 10 0000 151</t>
  </si>
  <si>
    <t>863 1 11 05025 10 0000 120</t>
  </si>
  <si>
    <t>21102S2471</t>
  </si>
  <si>
    <t>Мероприятия по обеспечению мер пожарной безопасности на территории населенных пунктов</t>
  </si>
  <si>
    <t>0310</t>
  </si>
  <si>
    <t>муниципального района Альшеевский район Республики Башкортостан  за 2018 год»</t>
  </si>
  <si>
    <t>Поступления доходов  в бюджет сельского поселения Чебенлинский сельсовет муниципального района Альшеевский район Республики Башкортостан за 2018 год</t>
  </si>
  <si>
    <t>791 2 02 49999 10 7404 151</t>
  </si>
  <si>
    <t>791 2 02 40014 10 0000 151</t>
  </si>
  <si>
    <t>Межбюджетные трансферты,передаваемые бюджетам  сельских  поселений от бюджетов муниципальных районов на осуществление части полномочий по решению вопросов местного знечения в соответствии с заключенными соглашениями</t>
  </si>
  <si>
    <t>Распределение  бюджетных ассигнований  сельского поселения Чебенлинский сельсовет муниципального района Альшеевский район Республики Башкортостан за 2018 год по разделам, подразделам, целевым статьям  (муниципальным программам сельского поселения Чебенлинский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</si>
  <si>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Чебенлинский сельсовет муниципального района Альшеевский район Республики Башкортостан за  2018 год
по  целевым статьям  (муниципальным программам сельского поселения Чебенлинский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</si>
  <si>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Чебенлинский сельсовет  муниципального района Альшеевский район Республики Башкортостан за 2018 год</t>
  </si>
  <si>
    <t>Источники  финансирования дефицита бюджета сельского поселения Чебенлинский сельсовет муниципального района Альшеевский район  Республики Башкортостан за 2019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</si>
  <si>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 xml:space="preserve">                                        от 24 апреля 2018  года  № 157 </t>
  </si>
  <si>
    <t xml:space="preserve">                                        от 24 апреля 2018  года  № 157_ </t>
  </si>
  <si>
    <t xml:space="preserve">                                        от 24 апреля2018  года  № 157</t>
  </si>
  <si>
    <t xml:space="preserve">                                        от 18 июня 2019  года  № 159 </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</si>
</sst>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s>
  <cellStyleXfs count="1">
    <xf numFmtId="0" fontId="0" fillId="0" borderId="0"/>
  </cellStyleXfs>
  <cellXfs count="166">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2" borderId="13" xfId="0" applyFont="1" applyFill="1" applyBorder="1" applyAlignment="1">
      <alignment horizontal="center" vertical="top" wrapText="1"/>
    </xf>
    <xf numFmtId="0" fontId="5" fillId="4" borderId="11" xfId="0" applyFont="1" applyFill="1" applyBorder="1" applyAlignment="1">
      <alignment horizontal="center" vertical="top" wrapText="1"/>
    </xf>
    <xf numFmtId="3" fontId="5" fillId="2" borderId="11" xfId="0" applyNumberFormat="1" applyFont="1" applyFill="1" applyBorder="1" applyAlignment="1">
      <alignment horizontal="right" vertical="top" wrapText="1"/>
    </xf>
    <xf numFmtId="0" fontId="6" fillId="4" borderId="11" xfId="0" applyFont="1" applyFill="1" applyBorder="1" applyAlignment="1">
      <alignment horizontal="left" vertical="top" wrapText="1"/>
    </xf>
    <xf numFmtId="49" fontId="6" fillId="4" borderId="11" xfId="0" applyNumberFormat="1" applyFont="1" applyFill="1" applyBorder="1" applyAlignment="1">
      <alignment horizontal="center" vertical="top" wrapText="1"/>
    </xf>
    <xf numFmtId="0" fontId="6" fillId="4" borderId="11" xfId="0" applyFont="1" applyFill="1" applyBorder="1" applyAlignment="1">
      <alignment horizontal="center" vertical="top" wrapText="1"/>
    </xf>
    <xf numFmtId="3" fontId="6" fillId="4" borderId="11" xfId="0" applyNumberFormat="1" applyFont="1" applyFill="1" applyBorder="1" applyAlignment="1">
      <alignment horizontal="right" vertical="top" wrapText="1"/>
    </xf>
    <xf numFmtId="3" fontId="1" fillId="0" borderId="14" xfId="0" applyNumberFormat="1" applyFont="1" applyBorder="1" applyAlignment="1">
      <alignment vertical="top" wrapText="1"/>
    </xf>
    <xf numFmtId="0" fontId="5" fillId="2" borderId="5" xfId="0" applyFont="1" applyFill="1" applyBorder="1" applyAlignment="1">
      <alignment horizontal="left" vertical="center" wrapText="1"/>
    </xf>
    <xf numFmtId="0" fontId="5" fillId="0" borderId="2" xfId="0" applyFont="1" applyBorder="1" applyAlignment="1">
      <alignment horizontal="left" vertical="top" wrapText="1"/>
    </xf>
    <xf numFmtId="4" fontId="5" fillId="0" borderId="3" xfId="0" applyNumberFormat="1" applyFont="1" applyBorder="1" applyAlignment="1">
      <alignment vertical="top" wrapText="1"/>
    </xf>
    <xf numFmtId="0" fontId="5" fillId="0" borderId="2" xfId="0" applyFont="1" applyBorder="1" applyAlignment="1">
      <alignment horizontal="left" vertical="top" wrapText="1"/>
    </xf>
    <xf numFmtId="0" fontId="5" fillId="0" borderId="13" xfId="0" applyFont="1" applyFill="1" applyBorder="1" applyAlignment="1">
      <alignment horizontal="center"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view="pageBreakPreview" zoomScaleNormal="80" zoomScaleSheetLayoutView="100" workbookViewId="0">
      <selection activeCell="C5" sqref="C5"/>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132</v>
      </c>
    </row>
    <row r="4" spans="1:3">
      <c r="A4" s="1"/>
      <c r="C4" s="1" t="s">
        <v>46</v>
      </c>
    </row>
    <row r="5" spans="1:3">
      <c r="A5" s="1"/>
      <c r="C5" s="1" t="s">
        <v>156</v>
      </c>
    </row>
    <row r="6" spans="1:3">
      <c r="A6" s="1"/>
      <c r="C6" s="1" t="s">
        <v>133</v>
      </c>
    </row>
    <row r="7" spans="1:3">
      <c r="A7" s="1"/>
      <c r="C7" s="1" t="s">
        <v>147</v>
      </c>
    </row>
    <row r="8" spans="1:3">
      <c r="A8" s="2"/>
    </row>
    <row r="9" spans="1:3">
      <c r="A9" s="3"/>
      <c r="B9" s="138" t="s">
        <v>148</v>
      </c>
    </row>
    <row r="10" spans="1:3" ht="55.5" customHeight="1">
      <c r="A10" s="3"/>
      <c r="B10" s="138"/>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90">
        <f>C15+C40</f>
        <v>2259642</v>
      </c>
    </row>
    <row r="15" spans="1:3" ht="24.75" customHeight="1" thickBot="1">
      <c r="A15" s="94" t="s">
        <v>6</v>
      </c>
      <c r="B15" s="95" t="s">
        <v>7</v>
      </c>
      <c r="C15" s="96">
        <f>C16+C21+C24+C30+C32+C33+C34+C35+C36+C37+C38+C39</f>
        <v>494434</v>
      </c>
    </row>
    <row r="16" spans="1:3" ht="24.75" customHeight="1" thickBot="1">
      <c r="A16" s="97" t="s">
        <v>8</v>
      </c>
      <c r="B16" s="98" t="s">
        <v>9</v>
      </c>
      <c r="C16" s="99">
        <f>C17</f>
        <v>5599</v>
      </c>
    </row>
    <row r="17" spans="1:3" ht="22.5" customHeight="1" thickBot="1">
      <c r="A17" s="84" t="s">
        <v>10</v>
      </c>
      <c r="B17" s="85" t="s">
        <v>17</v>
      </c>
      <c r="C17" s="86">
        <f>C18+C19+C20</f>
        <v>5599</v>
      </c>
    </row>
    <row r="18" spans="1:3" ht="99.75" customHeight="1" thickBot="1">
      <c r="A18" s="19" t="s">
        <v>18</v>
      </c>
      <c r="B18" s="19" t="s">
        <v>11</v>
      </c>
      <c r="C18" s="20">
        <v>5594</v>
      </c>
    </row>
    <row r="19" spans="1:3" ht="99.75" customHeight="1" thickBot="1">
      <c r="A19" s="19" t="s">
        <v>131</v>
      </c>
      <c r="B19" s="19" t="s">
        <v>11</v>
      </c>
      <c r="C19" s="132"/>
    </row>
    <row r="20" spans="1:3" ht="99.75" customHeight="1">
      <c r="A20" s="19" t="s">
        <v>99</v>
      </c>
      <c r="B20" s="102" t="s">
        <v>98</v>
      </c>
      <c r="C20" s="103">
        <v>5</v>
      </c>
    </row>
    <row r="21" spans="1:3" ht="18.75" customHeight="1" thickBot="1">
      <c r="A21" s="82" t="s">
        <v>12</v>
      </c>
      <c r="B21" s="83" t="s">
        <v>13</v>
      </c>
      <c r="C21" s="78">
        <f>C22</f>
        <v>1119</v>
      </c>
    </row>
    <row r="22" spans="1:3" ht="18.75" customHeight="1" thickBot="1">
      <c r="A22" s="16" t="s">
        <v>19</v>
      </c>
      <c r="B22" s="17" t="s">
        <v>20</v>
      </c>
      <c r="C22" s="18">
        <f>C23</f>
        <v>1119</v>
      </c>
    </row>
    <row r="23" spans="1:3" ht="18.75" customHeight="1" thickBot="1">
      <c r="A23" s="16" t="s">
        <v>21</v>
      </c>
      <c r="B23" s="17" t="s">
        <v>20</v>
      </c>
      <c r="C23" s="18">
        <v>1119</v>
      </c>
    </row>
    <row r="24" spans="1:3" ht="18.75" customHeight="1" thickBot="1">
      <c r="A24" s="87" t="s">
        <v>22</v>
      </c>
      <c r="B24" s="88" t="s">
        <v>23</v>
      </c>
      <c r="C24" s="89">
        <f>C25+C27</f>
        <v>413341</v>
      </c>
    </row>
    <row r="25" spans="1:3" ht="18.75" customHeight="1" thickBot="1">
      <c r="A25" s="79" t="s">
        <v>24</v>
      </c>
      <c r="B25" s="80" t="s">
        <v>25</v>
      </c>
      <c r="C25" s="81">
        <f>C26</f>
        <v>37824</v>
      </c>
    </row>
    <row r="26" spans="1:3" ht="18.75" customHeight="1" thickBot="1">
      <c r="A26" s="16" t="s">
        <v>26</v>
      </c>
      <c r="B26" s="17" t="s">
        <v>27</v>
      </c>
      <c r="C26" s="18">
        <v>37824</v>
      </c>
    </row>
    <row r="27" spans="1:3" ht="21" customHeight="1" thickBot="1">
      <c r="A27" s="79" t="s">
        <v>28</v>
      </c>
      <c r="B27" s="80" t="s">
        <v>29</v>
      </c>
      <c r="C27" s="81">
        <f>C28+C29</f>
        <v>375517</v>
      </c>
    </row>
    <row r="28" spans="1:3" ht="48" customHeight="1" thickBot="1">
      <c r="A28" s="16" t="s">
        <v>100</v>
      </c>
      <c r="B28" s="17" t="s">
        <v>30</v>
      </c>
      <c r="C28" s="18">
        <v>70523</v>
      </c>
    </row>
    <row r="29" spans="1:3" ht="95.25" thickBot="1">
      <c r="A29" s="16" t="s">
        <v>101</v>
      </c>
      <c r="B29" s="17" t="s">
        <v>31</v>
      </c>
      <c r="C29" s="18">
        <v>304994</v>
      </c>
    </row>
    <row r="30" spans="1:3" ht="20.25" customHeight="1" thickBot="1">
      <c r="A30" s="76" t="s">
        <v>14</v>
      </c>
      <c r="B30" s="77" t="s">
        <v>15</v>
      </c>
      <c r="C30" s="78">
        <f>C31</f>
        <v>1600</v>
      </c>
    </row>
    <row r="31" spans="1:3" ht="36" customHeight="1" thickBot="1">
      <c r="A31" s="16" t="s">
        <v>32</v>
      </c>
      <c r="B31" s="17" t="s">
        <v>33</v>
      </c>
      <c r="C31" s="18">
        <v>1600</v>
      </c>
    </row>
    <row r="32" spans="1:3" ht="54" customHeight="1" thickBot="1">
      <c r="A32" s="105" t="s">
        <v>107</v>
      </c>
      <c r="B32" s="106" t="s">
        <v>108</v>
      </c>
      <c r="C32" s="78"/>
    </row>
    <row r="33" spans="1:3" ht="36" customHeight="1" thickBot="1">
      <c r="A33" s="105" t="s">
        <v>103</v>
      </c>
      <c r="B33" s="77" t="s">
        <v>102</v>
      </c>
      <c r="C33" s="78"/>
    </row>
    <row r="34" spans="1:3" ht="117.75" customHeight="1" thickBot="1">
      <c r="A34" s="105" t="s">
        <v>143</v>
      </c>
      <c r="B34" s="77" t="s">
        <v>126</v>
      </c>
      <c r="C34" s="78">
        <v>22247</v>
      </c>
    </row>
    <row r="35" spans="1:3" ht="93.75" customHeight="1" thickBot="1">
      <c r="A35" s="105" t="s">
        <v>123</v>
      </c>
      <c r="B35" s="77" t="s">
        <v>122</v>
      </c>
      <c r="C35" s="78"/>
    </row>
    <row r="36" spans="1:3" ht="34.5" customHeight="1" thickBot="1">
      <c r="A36" s="105" t="s">
        <v>127</v>
      </c>
      <c r="B36" s="106" t="s">
        <v>128</v>
      </c>
      <c r="C36" s="78">
        <v>45528</v>
      </c>
    </row>
    <row r="37" spans="1:3" ht="38.25" customHeight="1" thickBot="1">
      <c r="A37" s="105" t="s">
        <v>125</v>
      </c>
      <c r="B37" s="77" t="s">
        <v>124</v>
      </c>
      <c r="C37" s="78"/>
    </row>
    <row r="38" spans="1:3" ht="36" customHeight="1" thickBot="1">
      <c r="A38" s="105" t="s">
        <v>115</v>
      </c>
      <c r="B38" s="77" t="s">
        <v>116</v>
      </c>
      <c r="C38" s="78">
        <v>5000</v>
      </c>
    </row>
    <row r="39" spans="1:3" ht="23.25" customHeight="1" thickBot="1">
      <c r="A39" s="105" t="s">
        <v>113</v>
      </c>
      <c r="B39" s="77" t="s">
        <v>114</v>
      </c>
      <c r="C39" s="78"/>
    </row>
    <row r="40" spans="1:3" ht="20.25" customHeight="1" thickBot="1">
      <c r="A40" s="91" t="s">
        <v>34</v>
      </c>
      <c r="B40" s="92" t="s">
        <v>35</v>
      </c>
      <c r="C40" s="93">
        <f>SUM(C41:C47)</f>
        <v>1765208</v>
      </c>
    </row>
    <row r="41" spans="1:3" ht="32.25" customHeight="1" thickBot="1">
      <c r="A41" s="16" t="s">
        <v>140</v>
      </c>
      <c r="B41" s="17" t="s">
        <v>141</v>
      </c>
      <c r="C41" s="18">
        <v>359900</v>
      </c>
    </row>
    <row r="42" spans="1:3" ht="35.25" customHeight="1" thickBot="1">
      <c r="A42" s="16" t="s">
        <v>142</v>
      </c>
      <c r="B42" s="17" t="s">
        <v>36</v>
      </c>
      <c r="C42" s="18">
        <v>733200</v>
      </c>
    </row>
    <row r="43" spans="1:3" ht="52.5" customHeight="1" thickBot="1">
      <c r="A43" s="16" t="s">
        <v>139</v>
      </c>
      <c r="B43" s="17" t="s">
        <v>37</v>
      </c>
      <c r="C43" s="18">
        <v>72300</v>
      </c>
    </row>
    <row r="44" spans="1:3" ht="39.75" customHeight="1" thickBot="1">
      <c r="A44" s="16" t="s">
        <v>149</v>
      </c>
      <c r="B44" s="17" t="s">
        <v>38</v>
      </c>
      <c r="C44" s="18">
        <v>500000</v>
      </c>
    </row>
    <row r="45" spans="1:3" ht="100.5" customHeight="1" thickBot="1">
      <c r="A45" s="16" t="s">
        <v>150</v>
      </c>
      <c r="B45" s="17" t="s">
        <v>151</v>
      </c>
      <c r="C45" s="18">
        <v>99808</v>
      </c>
    </row>
    <row r="46" spans="1:3" ht="21.75" customHeight="1" thickBot="1">
      <c r="A46" s="16" t="s">
        <v>109</v>
      </c>
      <c r="B46" s="17" t="s">
        <v>110</v>
      </c>
      <c r="C46" s="18"/>
    </row>
    <row r="47" spans="1:3" ht="48.75" customHeight="1" thickBot="1">
      <c r="A47" s="16" t="s">
        <v>130</v>
      </c>
      <c r="B47" s="17" t="s">
        <v>129</v>
      </c>
      <c r="C47" s="18"/>
    </row>
  </sheetData>
  <mergeCells count="1">
    <mergeCell ref="B9:B10"/>
  </mergeCells>
  <pageMargins left="0.7" right="0.7" top="0.75" bottom="0.75" header="0.3" footer="0.3"/>
  <pageSetup paperSize="9" scale="41"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72"/>
  <sheetViews>
    <sheetView view="pageBreakPreview" zoomScale="86" zoomScaleNormal="100" zoomScaleSheetLayoutView="86" workbookViewId="0">
      <selection activeCell="K9" sqref="K9"/>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39</v>
      </c>
    </row>
    <row r="2" spans="1:5" ht="15.75">
      <c r="D2" s="23"/>
      <c r="E2" s="1" t="s">
        <v>1</v>
      </c>
    </row>
    <row r="3" spans="1:5" ht="15.75">
      <c r="D3" s="23"/>
      <c r="E3" s="1" t="s">
        <v>132</v>
      </c>
    </row>
    <row r="4" spans="1:5" ht="15.75">
      <c r="E4" s="1" t="s">
        <v>46</v>
      </c>
    </row>
    <row r="5" spans="1:5" ht="15.75">
      <c r="E5" s="1" t="s">
        <v>157</v>
      </c>
    </row>
    <row r="6" spans="1:5" ht="15.75">
      <c r="E6" s="1" t="s">
        <v>133</v>
      </c>
    </row>
    <row r="7" spans="1:5" ht="15.75">
      <c r="E7" s="1" t="s">
        <v>147</v>
      </c>
    </row>
    <row r="8" spans="1:5" ht="12.75" customHeight="1">
      <c r="A8" s="3"/>
      <c r="B8" s="32"/>
    </row>
    <row r="9" spans="1:5" ht="100.5" customHeight="1">
      <c r="A9" s="138" t="s">
        <v>152</v>
      </c>
      <c r="B9" s="138"/>
      <c r="C9" s="138"/>
      <c r="D9" s="138"/>
      <c r="E9" s="138"/>
    </row>
    <row r="10" spans="1:5" ht="16.5" thickBot="1">
      <c r="A10" s="21" t="s">
        <v>47</v>
      </c>
      <c r="E10" s="24" t="s">
        <v>48</v>
      </c>
    </row>
    <row r="11" spans="1:5" ht="32.25" customHeight="1" thickBot="1">
      <c r="A11" s="25" t="s">
        <v>40</v>
      </c>
      <c r="B11" s="33" t="s">
        <v>49</v>
      </c>
      <c r="C11" s="26" t="s">
        <v>50</v>
      </c>
      <c r="D11" s="26" t="s">
        <v>51</v>
      </c>
      <c r="E11" s="26" t="s">
        <v>4</v>
      </c>
    </row>
    <row r="12" spans="1:5" ht="19.5" thickBot="1">
      <c r="A12" s="12" t="s">
        <v>5</v>
      </c>
      <c r="B12" s="34"/>
      <c r="C12" s="27"/>
      <c r="D12" s="27"/>
      <c r="E12" s="9">
        <f>E13+E28+E34+E51+E70</f>
        <v>2448335</v>
      </c>
    </row>
    <row r="13" spans="1:5" ht="15" customHeight="1">
      <c r="A13" s="143" t="s">
        <v>52</v>
      </c>
      <c r="B13" s="145" t="s">
        <v>69</v>
      </c>
      <c r="C13" s="147"/>
      <c r="D13" s="149"/>
      <c r="E13" s="151">
        <f>E15</f>
        <v>1776165</v>
      </c>
    </row>
    <row r="14" spans="1:5" ht="33.75" customHeight="1" thickBot="1">
      <c r="A14" s="144"/>
      <c r="B14" s="146"/>
      <c r="C14" s="148"/>
      <c r="D14" s="150"/>
      <c r="E14" s="152"/>
    </row>
    <row r="15" spans="1:5" ht="24.75" customHeight="1" thickBot="1">
      <c r="A15" s="47" t="s">
        <v>44</v>
      </c>
      <c r="B15" s="55" t="s">
        <v>69</v>
      </c>
      <c r="C15" s="56">
        <v>9900000000</v>
      </c>
      <c r="D15" s="48"/>
      <c r="E15" s="49">
        <f>E16+E19+E24</f>
        <v>1776165</v>
      </c>
    </row>
    <row r="16" spans="1:5" ht="60.75" customHeight="1" thickBot="1">
      <c r="A16" s="46" t="s">
        <v>53</v>
      </c>
      <c r="B16" s="57" t="s">
        <v>70</v>
      </c>
      <c r="C16" s="58"/>
      <c r="D16" s="45"/>
      <c r="E16" s="43">
        <f>E17</f>
        <v>749810</v>
      </c>
    </row>
    <row r="17" spans="1:5" ht="48" customHeight="1" thickBot="1">
      <c r="A17" s="10" t="s">
        <v>54</v>
      </c>
      <c r="B17" s="34" t="s">
        <v>70</v>
      </c>
      <c r="C17" s="27">
        <v>9900002030</v>
      </c>
      <c r="D17" s="27"/>
      <c r="E17" s="11">
        <f>E18</f>
        <v>749810</v>
      </c>
    </row>
    <row r="18" spans="1:5" ht="100.5" customHeight="1" thickBot="1">
      <c r="A18" s="10" t="s">
        <v>55</v>
      </c>
      <c r="B18" s="34" t="s">
        <v>70</v>
      </c>
      <c r="C18" s="27">
        <v>9900002030</v>
      </c>
      <c r="D18" s="27">
        <v>100</v>
      </c>
      <c r="E18" s="11">
        <v>749810</v>
      </c>
    </row>
    <row r="19" spans="1:5" ht="24.75" customHeight="1" thickBot="1">
      <c r="A19" s="46" t="s">
        <v>41</v>
      </c>
      <c r="B19" s="57" t="s">
        <v>97</v>
      </c>
      <c r="C19" s="45">
        <v>9900002040</v>
      </c>
      <c r="D19" s="45"/>
      <c r="E19" s="43">
        <f>E20+E21+E22</f>
        <v>1026355</v>
      </c>
    </row>
    <row r="20" spans="1:5" ht="104.25" customHeight="1" thickBot="1">
      <c r="A20" s="10" t="s">
        <v>55</v>
      </c>
      <c r="B20" s="34" t="s">
        <v>97</v>
      </c>
      <c r="C20" s="123">
        <v>9900002040</v>
      </c>
      <c r="D20" s="27">
        <v>100</v>
      </c>
      <c r="E20" s="11">
        <v>800588</v>
      </c>
    </row>
    <row r="21" spans="1:5" ht="45.75" customHeight="1" thickBot="1">
      <c r="A21" s="118" t="s">
        <v>56</v>
      </c>
      <c r="B21" s="119" t="s">
        <v>97</v>
      </c>
      <c r="C21" s="123">
        <v>9900002040</v>
      </c>
      <c r="D21" s="120">
        <v>200</v>
      </c>
      <c r="E21" s="121">
        <v>223907</v>
      </c>
    </row>
    <row r="22" spans="1:5" ht="32.25" customHeight="1">
      <c r="A22" s="139" t="s">
        <v>42</v>
      </c>
      <c r="B22" s="140" t="s">
        <v>97</v>
      </c>
      <c r="C22" s="141">
        <v>9900002040</v>
      </c>
      <c r="D22" s="141">
        <v>800</v>
      </c>
      <c r="E22" s="142">
        <v>1860</v>
      </c>
    </row>
    <row r="23" spans="1:5" ht="409.5" hidden="1" customHeight="1" thickBot="1">
      <c r="A23" s="139"/>
      <c r="B23" s="140"/>
      <c r="C23" s="141"/>
      <c r="D23" s="141"/>
      <c r="E23" s="142"/>
    </row>
    <row r="24" spans="1:5" ht="25.5" customHeight="1" thickBot="1">
      <c r="A24" s="44" t="s">
        <v>57</v>
      </c>
      <c r="B24" s="57" t="s">
        <v>96</v>
      </c>
      <c r="C24" s="45"/>
      <c r="D24" s="54"/>
      <c r="E24" s="43">
        <f>E25</f>
        <v>0</v>
      </c>
    </row>
    <row r="25" spans="1:5" ht="26.25" customHeight="1" thickBot="1">
      <c r="A25" s="10" t="s">
        <v>44</v>
      </c>
      <c r="B25" s="34" t="s">
        <v>96</v>
      </c>
      <c r="C25" s="27">
        <v>99000000</v>
      </c>
      <c r="D25" s="28"/>
      <c r="E25" s="11">
        <f>E26</f>
        <v>0</v>
      </c>
    </row>
    <row r="26" spans="1:5" ht="48" customHeight="1" thickBot="1">
      <c r="A26" s="29" t="s">
        <v>58</v>
      </c>
      <c r="B26" s="34" t="s">
        <v>96</v>
      </c>
      <c r="C26" s="27">
        <v>99007500</v>
      </c>
      <c r="D26" s="28"/>
      <c r="E26" s="11">
        <f>E27</f>
        <v>0</v>
      </c>
    </row>
    <row r="27" spans="1:5" ht="30.75" customHeight="1" thickBot="1">
      <c r="A27" s="29" t="s">
        <v>42</v>
      </c>
      <c r="B27" s="34" t="s">
        <v>96</v>
      </c>
      <c r="C27" s="27">
        <v>99007500</v>
      </c>
      <c r="D27" s="27">
        <v>800</v>
      </c>
      <c r="E27" s="11"/>
    </row>
    <row r="28" spans="1:5" ht="32.25" customHeight="1" thickBot="1">
      <c r="A28" s="72" t="s">
        <v>59</v>
      </c>
      <c r="B28" s="73" t="s">
        <v>95</v>
      </c>
      <c r="C28" s="66"/>
      <c r="D28" s="66"/>
      <c r="E28" s="74">
        <f>E29</f>
        <v>72300</v>
      </c>
    </row>
    <row r="29" spans="1:5" ht="29.25" customHeight="1" thickBot="1">
      <c r="A29" s="75" t="s">
        <v>44</v>
      </c>
      <c r="B29" s="55" t="s">
        <v>95</v>
      </c>
      <c r="C29" s="48">
        <v>9900000</v>
      </c>
      <c r="D29" s="48"/>
      <c r="E29" s="49">
        <f>E30</f>
        <v>72300</v>
      </c>
    </row>
    <row r="30" spans="1:5" ht="39.75" customHeight="1" thickBot="1">
      <c r="A30" s="29" t="s">
        <v>60</v>
      </c>
      <c r="B30" s="34" t="s">
        <v>94</v>
      </c>
      <c r="C30" s="27">
        <v>99051180</v>
      </c>
      <c r="D30" s="27"/>
      <c r="E30" s="11">
        <f>E31</f>
        <v>72300</v>
      </c>
    </row>
    <row r="31" spans="1:5" ht="79.5" customHeight="1" thickBot="1">
      <c r="A31" s="44" t="s">
        <v>61</v>
      </c>
      <c r="B31" s="57" t="s">
        <v>94</v>
      </c>
      <c r="C31" s="45">
        <v>99051180</v>
      </c>
      <c r="D31" s="45"/>
      <c r="E31" s="43">
        <f>E32+E33</f>
        <v>72300</v>
      </c>
    </row>
    <row r="32" spans="1:5" ht="99.75" customHeight="1" thickBot="1">
      <c r="A32" s="29" t="s">
        <v>55</v>
      </c>
      <c r="B32" s="34" t="s">
        <v>94</v>
      </c>
      <c r="C32" s="27">
        <v>9900051180</v>
      </c>
      <c r="D32" s="27">
        <v>100</v>
      </c>
      <c r="E32" s="11">
        <v>66730</v>
      </c>
    </row>
    <row r="33" spans="1:5" ht="39.75" customHeight="1" thickBot="1">
      <c r="A33" s="10" t="s">
        <v>56</v>
      </c>
      <c r="B33" s="34" t="s">
        <v>94</v>
      </c>
      <c r="C33" s="27">
        <v>9900051180</v>
      </c>
      <c r="D33" s="27">
        <v>200</v>
      </c>
      <c r="E33" s="11">
        <v>5570</v>
      </c>
    </row>
    <row r="34" spans="1:5" ht="28.5" customHeight="1" thickBot="1">
      <c r="A34" s="60" t="s">
        <v>62</v>
      </c>
      <c r="B34" s="61" t="s">
        <v>93</v>
      </c>
      <c r="C34" s="62"/>
      <c r="D34" s="63"/>
      <c r="E34" s="64">
        <f>E35+E39+E45</f>
        <v>339808</v>
      </c>
    </row>
    <row r="35" spans="1:5" ht="45" customHeight="1">
      <c r="A35" s="67" t="s">
        <v>71</v>
      </c>
      <c r="B35" s="68" t="s">
        <v>92</v>
      </c>
      <c r="C35" s="69"/>
      <c r="D35" s="70"/>
      <c r="E35" s="71">
        <f>E36</f>
        <v>0</v>
      </c>
    </row>
    <row r="36" spans="1:5" ht="21.75" customHeight="1" thickBot="1">
      <c r="A36" s="10" t="s">
        <v>44</v>
      </c>
      <c r="B36" s="34" t="s">
        <v>92</v>
      </c>
      <c r="C36" s="27">
        <v>99000000</v>
      </c>
      <c r="D36" s="27"/>
      <c r="E36" s="11">
        <f>E37</f>
        <v>0</v>
      </c>
    </row>
    <row r="37" spans="1:5" ht="41.25" customHeight="1" thickBot="1">
      <c r="A37" s="46" t="s">
        <v>63</v>
      </c>
      <c r="B37" s="57" t="s">
        <v>92</v>
      </c>
      <c r="C37" s="45">
        <v>99003480</v>
      </c>
      <c r="D37" s="45"/>
      <c r="E37" s="43">
        <f>E38</f>
        <v>0</v>
      </c>
    </row>
    <row r="38" spans="1:5" ht="27.75" customHeight="1" thickBot="1">
      <c r="A38" s="10" t="s">
        <v>42</v>
      </c>
      <c r="B38" s="34" t="s">
        <v>92</v>
      </c>
      <c r="C38" s="27">
        <v>9900348</v>
      </c>
      <c r="D38" s="27">
        <v>800</v>
      </c>
      <c r="E38" s="11"/>
    </row>
    <row r="39" spans="1:5" ht="27.75" customHeight="1" thickBot="1">
      <c r="A39" s="107" t="s">
        <v>111</v>
      </c>
      <c r="B39" s="65" t="s">
        <v>112</v>
      </c>
      <c r="C39" s="51"/>
      <c r="D39" s="51"/>
      <c r="E39" s="52">
        <f>E40</f>
        <v>339808</v>
      </c>
    </row>
    <row r="40" spans="1:5" ht="156.75" customHeight="1" thickBot="1">
      <c r="A40" s="133" t="s">
        <v>136</v>
      </c>
      <c r="B40" s="57" t="s">
        <v>112</v>
      </c>
      <c r="C40" s="45">
        <v>2010000000</v>
      </c>
      <c r="D40" s="45"/>
      <c r="E40" s="43">
        <f>E41+E43</f>
        <v>339808</v>
      </c>
    </row>
    <row r="41" spans="1:5" ht="123" customHeight="1" thickBot="1">
      <c r="A41" s="133" t="s">
        <v>137</v>
      </c>
      <c r="B41" s="57" t="s">
        <v>112</v>
      </c>
      <c r="C41" s="45">
        <v>2010174040</v>
      </c>
      <c r="D41" s="45"/>
      <c r="E41" s="43">
        <f>E42</f>
        <v>240000</v>
      </c>
    </row>
    <row r="42" spans="1:5" ht="41.25" customHeight="1" thickBot="1">
      <c r="A42" s="111" t="s">
        <v>56</v>
      </c>
      <c r="B42" s="108" t="s">
        <v>112</v>
      </c>
      <c r="C42" s="109">
        <v>2010174040</v>
      </c>
      <c r="D42" s="109">
        <v>200</v>
      </c>
      <c r="E42" s="110">
        <v>240000</v>
      </c>
    </row>
    <row r="43" spans="1:5" ht="138.75" customHeight="1" thickBot="1">
      <c r="A43" s="133" t="s">
        <v>137</v>
      </c>
      <c r="B43" s="57" t="s">
        <v>112</v>
      </c>
      <c r="C43" s="45">
        <v>20103150</v>
      </c>
      <c r="D43" s="45"/>
      <c r="E43" s="43">
        <f>E44</f>
        <v>99808</v>
      </c>
    </row>
    <row r="44" spans="1:5" ht="45" customHeight="1" thickBot="1">
      <c r="A44" s="111" t="s">
        <v>56</v>
      </c>
      <c r="B44" s="108" t="s">
        <v>112</v>
      </c>
      <c r="C44" s="109">
        <v>20103150</v>
      </c>
      <c r="D44" s="109">
        <v>200</v>
      </c>
      <c r="E44" s="110">
        <v>99808</v>
      </c>
    </row>
    <row r="45" spans="1:5" ht="41.25" customHeight="1" thickBot="1">
      <c r="A45" s="50" t="s">
        <v>64</v>
      </c>
      <c r="B45" s="65" t="s">
        <v>91</v>
      </c>
      <c r="C45" s="66"/>
      <c r="D45" s="51"/>
      <c r="E45" s="52">
        <f>E46+E49</f>
        <v>0</v>
      </c>
    </row>
    <row r="46" spans="1:5" ht="159.75" customHeight="1" thickBot="1">
      <c r="A46" s="47" t="s">
        <v>134</v>
      </c>
      <c r="B46" s="55" t="s">
        <v>91</v>
      </c>
      <c r="C46" s="48">
        <v>1710000000</v>
      </c>
      <c r="D46" s="48"/>
      <c r="E46" s="49">
        <f>E47</f>
        <v>0</v>
      </c>
    </row>
    <row r="47" spans="1:5" ht="42" customHeight="1" thickBot="1">
      <c r="A47" s="46" t="s">
        <v>65</v>
      </c>
      <c r="B47" s="57" t="s">
        <v>91</v>
      </c>
      <c r="C47" s="45">
        <v>1710103330</v>
      </c>
      <c r="D47" s="45"/>
      <c r="E47" s="43">
        <f>E48</f>
        <v>0</v>
      </c>
    </row>
    <row r="48" spans="1:5" ht="41.25" customHeight="1">
      <c r="A48" s="118" t="s">
        <v>56</v>
      </c>
      <c r="B48" s="119" t="s">
        <v>91</v>
      </c>
      <c r="C48" s="137">
        <v>1710103330</v>
      </c>
      <c r="D48" s="120">
        <v>200</v>
      </c>
      <c r="E48" s="121"/>
    </row>
    <row r="49" spans="1:5" ht="41.25" customHeight="1" thickBot="1">
      <c r="A49" s="46" t="s">
        <v>65</v>
      </c>
      <c r="B49" s="57" t="s">
        <v>91</v>
      </c>
      <c r="C49" s="45">
        <v>9900003330</v>
      </c>
      <c r="D49" s="45"/>
      <c r="E49" s="127">
        <f>E50</f>
        <v>0</v>
      </c>
    </row>
    <row r="50" spans="1:5" ht="41.25" customHeight="1">
      <c r="A50" s="118" t="s">
        <v>56</v>
      </c>
      <c r="B50" s="119" t="s">
        <v>91</v>
      </c>
      <c r="C50" s="125">
        <v>9900003330</v>
      </c>
      <c r="D50" s="120">
        <v>200</v>
      </c>
      <c r="E50" s="121"/>
    </row>
    <row r="51" spans="1:5" ht="42" customHeight="1">
      <c r="A51" s="128" t="s">
        <v>66</v>
      </c>
      <c r="B51" s="129" t="s">
        <v>90</v>
      </c>
      <c r="C51" s="130"/>
      <c r="D51" s="126"/>
      <c r="E51" s="131">
        <f>E52</f>
        <v>260062</v>
      </c>
    </row>
    <row r="52" spans="1:5" ht="195" customHeight="1" thickBot="1">
      <c r="A52" s="47" t="s">
        <v>138</v>
      </c>
      <c r="B52" s="55" t="s">
        <v>90</v>
      </c>
      <c r="C52" s="48">
        <v>2110000000</v>
      </c>
      <c r="D52" s="48"/>
      <c r="E52" s="59">
        <f>E53+E56+E61</f>
        <v>260062</v>
      </c>
    </row>
    <row r="53" spans="1:5" ht="22.5" customHeight="1" thickBot="1">
      <c r="A53" s="46" t="s">
        <v>43</v>
      </c>
      <c r="B53" s="57" t="s">
        <v>89</v>
      </c>
      <c r="C53" s="45"/>
      <c r="D53" s="45"/>
      <c r="E53" s="43">
        <f>E54</f>
        <v>0</v>
      </c>
    </row>
    <row r="54" spans="1:5" ht="27.75" customHeight="1" thickBot="1">
      <c r="A54" s="10" t="s">
        <v>67</v>
      </c>
      <c r="B54" s="34" t="s">
        <v>89</v>
      </c>
      <c r="C54" s="27">
        <v>2119821</v>
      </c>
      <c r="D54" s="27"/>
      <c r="E54" s="11">
        <f>E55</f>
        <v>0</v>
      </c>
    </row>
    <row r="55" spans="1:5" ht="30.75" customHeight="1" thickBot="1">
      <c r="A55" s="10" t="s">
        <v>42</v>
      </c>
      <c r="B55" s="34" t="s">
        <v>89</v>
      </c>
      <c r="C55" s="27">
        <v>2119821</v>
      </c>
      <c r="D55" s="27">
        <v>800</v>
      </c>
      <c r="E55" s="11"/>
    </row>
    <row r="56" spans="1:5" ht="27.75" customHeight="1" thickBot="1">
      <c r="A56" s="100" t="s">
        <v>105</v>
      </c>
      <c r="B56" s="34" t="s">
        <v>104</v>
      </c>
      <c r="C56" s="27"/>
      <c r="D56" s="27"/>
      <c r="E56" s="11">
        <f>E57+E59</f>
        <v>0</v>
      </c>
    </row>
    <row r="57" spans="1:5" ht="46.5" customHeight="1" thickBot="1">
      <c r="A57" s="100" t="s">
        <v>106</v>
      </c>
      <c r="B57" s="34" t="s">
        <v>104</v>
      </c>
      <c r="C57" s="27">
        <v>2110203560</v>
      </c>
      <c r="D57" s="27"/>
      <c r="E57" s="11">
        <f>E58</f>
        <v>0</v>
      </c>
    </row>
    <row r="58" spans="1:5" ht="30" customHeight="1" thickBot="1">
      <c r="A58" s="100" t="s">
        <v>56</v>
      </c>
      <c r="B58" s="34" t="s">
        <v>104</v>
      </c>
      <c r="C58" s="27">
        <v>2110203560</v>
      </c>
      <c r="D58" s="27">
        <v>200</v>
      </c>
      <c r="E58" s="11"/>
    </row>
    <row r="59" spans="1:5" ht="27.75" customHeight="1" thickBot="1">
      <c r="A59" s="46" t="s">
        <v>106</v>
      </c>
      <c r="B59" s="57" t="s">
        <v>104</v>
      </c>
      <c r="C59" s="45" t="s">
        <v>144</v>
      </c>
      <c r="D59" s="45"/>
      <c r="E59" s="43">
        <f>E60</f>
        <v>0</v>
      </c>
    </row>
    <row r="60" spans="1:5" ht="40.5" customHeight="1" thickBot="1">
      <c r="A60" s="122" t="s">
        <v>56</v>
      </c>
      <c r="B60" s="34" t="s">
        <v>104</v>
      </c>
      <c r="C60" s="123" t="s">
        <v>144</v>
      </c>
      <c r="D60" s="27">
        <v>200</v>
      </c>
      <c r="E60" s="11"/>
    </row>
    <row r="61" spans="1:5" ht="23.25" customHeight="1" thickBot="1">
      <c r="A61" s="46" t="s">
        <v>45</v>
      </c>
      <c r="B61" s="57" t="s">
        <v>88</v>
      </c>
      <c r="C61" s="58"/>
      <c r="D61" s="45"/>
      <c r="E61" s="43">
        <f>E62+E64+E66+E68</f>
        <v>260062</v>
      </c>
    </row>
    <row r="62" spans="1:5" ht="43.5" customHeight="1" thickBot="1">
      <c r="A62" s="46" t="s">
        <v>68</v>
      </c>
      <c r="B62" s="57" t="s">
        <v>88</v>
      </c>
      <c r="C62" s="45">
        <v>2110306050</v>
      </c>
      <c r="D62" s="45"/>
      <c r="E62" s="43">
        <f>E63</f>
        <v>62</v>
      </c>
    </row>
    <row r="63" spans="1:5" ht="40.5" customHeight="1" thickBot="1">
      <c r="A63" s="100" t="s">
        <v>56</v>
      </c>
      <c r="B63" s="34" t="s">
        <v>88</v>
      </c>
      <c r="C63" s="109">
        <v>2110306050</v>
      </c>
      <c r="D63" s="109">
        <v>200</v>
      </c>
      <c r="E63" s="110">
        <v>62</v>
      </c>
    </row>
    <row r="64" spans="1:5" ht="48" customHeight="1" thickBot="1">
      <c r="A64" s="46" t="s">
        <v>68</v>
      </c>
      <c r="B64" s="57" t="s">
        <v>88</v>
      </c>
      <c r="C64" s="45">
        <v>21106400</v>
      </c>
      <c r="D64" s="45"/>
      <c r="E64" s="43">
        <f>E65</f>
        <v>0</v>
      </c>
    </row>
    <row r="65" spans="1:5" ht="42" customHeight="1" thickBot="1">
      <c r="A65" s="104" t="s">
        <v>56</v>
      </c>
      <c r="B65" s="34" t="s">
        <v>88</v>
      </c>
      <c r="C65" s="27">
        <v>21106400</v>
      </c>
      <c r="D65" s="27">
        <v>200</v>
      </c>
      <c r="E65" s="11"/>
    </row>
    <row r="66" spans="1:5" ht="56.25" customHeight="1" thickBot="1">
      <c r="A66" s="46" t="s">
        <v>68</v>
      </c>
      <c r="B66" s="57" t="s">
        <v>88</v>
      </c>
      <c r="C66" s="45">
        <v>2110374040</v>
      </c>
      <c r="D66" s="45"/>
      <c r="E66" s="43">
        <f>E67</f>
        <v>260000</v>
      </c>
    </row>
    <row r="67" spans="1:5" ht="38.25" customHeight="1" thickBot="1">
      <c r="A67" s="134" t="s">
        <v>56</v>
      </c>
      <c r="B67" s="34" t="s">
        <v>88</v>
      </c>
      <c r="C67" s="27">
        <v>2110374040</v>
      </c>
      <c r="D67" s="27">
        <v>200</v>
      </c>
      <c r="E67" s="11">
        <v>260000</v>
      </c>
    </row>
    <row r="68" spans="1:5" ht="77.25" customHeight="1" thickBot="1">
      <c r="A68" s="46" t="s">
        <v>145</v>
      </c>
      <c r="B68" s="57" t="s">
        <v>146</v>
      </c>
      <c r="C68" s="45">
        <v>2110474040</v>
      </c>
      <c r="D68" s="45"/>
      <c r="E68" s="43">
        <f>E69</f>
        <v>0</v>
      </c>
    </row>
    <row r="69" spans="1:5" ht="47.25" customHeight="1" thickBot="1">
      <c r="A69" s="136" t="s">
        <v>56</v>
      </c>
      <c r="B69" s="34" t="s">
        <v>146</v>
      </c>
      <c r="C69" s="27">
        <v>2114374040</v>
      </c>
      <c r="D69" s="27">
        <v>200</v>
      </c>
      <c r="E69" s="11"/>
    </row>
    <row r="70" spans="1:5" ht="69.75" hidden="1" customHeight="1" thickBot="1">
      <c r="A70" s="114" t="s">
        <v>118</v>
      </c>
      <c r="B70" s="73" t="s">
        <v>117</v>
      </c>
      <c r="C70" s="66"/>
      <c r="D70" s="66"/>
      <c r="E70" s="74">
        <f>E71</f>
        <v>0</v>
      </c>
    </row>
    <row r="71" spans="1:5" ht="42" hidden="1" customHeight="1" thickBot="1">
      <c r="A71" s="115" t="s">
        <v>119</v>
      </c>
      <c r="B71" s="57" t="s">
        <v>117</v>
      </c>
      <c r="C71" s="45">
        <v>990000</v>
      </c>
      <c r="D71" s="45"/>
      <c r="E71" s="43">
        <f>E72</f>
        <v>0</v>
      </c>
    </row>
    <row r="72" spans="1:5" ht="41.25" hidden="1" customHeight="1" thickBot="1">
      <c r="A72" s="113" t="s">
        <v>120</v>
      </c>
      <c r="B72" s="34" t="s">
        <v>121</v>
      </c>
      <c r="C72" s="27">
        <v>9907600</v>
      </c>
      <c r="D72" s="27">
        <v>540</v>
      </c>
      <c r="E72"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9"/>
  <sheetViews>
    <sheetView view="pageBreakPreview" zoomScaleNormal="100" zoomScaleSheetLayoutView="100" workbookViewId="0">
      <selection activeCell="D5" sqref="D5"/>
    </sheetView>
  </sheetViews>
  <sheetFormatPr defaultRowHeight="15"/>
  <cols>
    <col min="1" max="1" width="63.5703125" customWidth="1"/>
    <col min="2" max="2" width="14.42578125" customWidth="1"/>
    <col min="4" max="4" width="15" customWidth="1"/>
  </cols>
  <sheetData>
    <row r="1" spans="1:4" ht="15.75">
      <c r="A1" s="1"/>
      <c r="D1" s="1" t="s">
        <v>75</v>
      </c>
    </row>
    <row r="2" spans="1:4" ht="15.75">
      <c r="A2" s="1"/>
      <c r="D2" s="1" t="s">
        <v>1</v>
      </c>
    </row>
    <row r="3" spans="1:4" ht="15.75">
      <c r="A3" s="1"/>
      <c r="D3" s="1" t="s">
        <v>132</v>
      </c>
    </row>
    <row r="4" spans="1:4" ht="15.75">
      <c r="A4" s="1"/>
      <c r="D4" s="1" t="s">
        <v>46</v>
      </c>
    </row>
    <row r="5" spans="1:4" ht="15.75">
      <c r="A5" s="1"/>
      <c r="D5" s="1" t="s">
        <v>158</v>
      </c>
    </row>
    <row r="6" spans="1:4" ht="15.75">
      <c r="A6" s="21"/>
      <c r="D6" s="1" t="s">
        <v>133</v>
      </c>
    </row>
    <row r="7" spans="1:4" ht="17.25">
      <c r="A7" s="22"/>
      <c r="D7" s="1" t="s">
        <v>147</v>
      </c>
    </row>
    <row r="8" spans="1:4" ht="15.75">
      <c r="A8" s="3"/>
    </row>
    <row r="9" spans="1:4" ht="134.25" customHeight="1">
      <c r="A9" s="153" t="s">
        <v>153</v>
      </c>
      <c r="B9" s="153"/>
      <c r="C9" s="153"/>
      <c r="D9" s="153"/>
    </row>
    <row r="10" spans="1:4" ht="16.5" thickBot="1">
      <c r="A10" s="1"/>
      <c r="D10" s="24" t="s">
        <v>48</v>
      </c>
    </row>
    <row r="11" spans="1:4" ht="32.25" customHeight="1" thickBot="1">
      <c r="A11" s="25" t="s">
        <v>40</v>
      </c>
      <c r="B11" s="26" t="s">
        <v>50</v>
      </c>
      <c r="C11" s="26" t="s">
        <v>51</v>
      </c>
      <c r="D11" s="26" t="s">
        <v>4</v>
      </c>
    </row>
    <row r="12" spans="1:4" ht="19.5" thickBot="1">
      <c r="A12" s="12" t="s">
        <v>5</v>
      </c>
      <c r="B12" s="27"/>
      <c r="C12" s="27"/>
      <c r="D12" s="9">
        <f>D13+D16+D21+D34</f>
        <v>2448335</v>
      </c>
    </row>
    <row r="13" spans="1:4" ht="96" customHeight="1" thickBot="1">
      <c r="A13" s="47" t="s">
        <v>134</v>
      </c>
      <c r="B13" s="48">
        <v>1710000000</v>
      </c>
      <c r="C13" s="48"/>
      <c r="D13" s="49">
        <f>D14</f>
        <v>0</v>
      </c>
    </row>
    <row r="14" spans="1:4" ht="25.5" customHeight="1" thickBot="1">
      <c r="A14" s="46" t="s">
        <v>65</v>
      </c>
      <c r="B14" s="45">
        <v>1710103330</v>
      </c>
      <c r="C14" s="45"/>
      <c r="D14" s="43">
        <f>D15</f>
        <v>0</v>
      </c>
    </row>
    <row r="15" spans="1:4" ht="42" customHeight="1" thickBot="1">
      <c r="A15" s="10" t="s">
        <v>56</v>
      </c>
      <c r="B15" s="27">
        <v>1710103330</v>
      </c>
      <c r="C15" s="27">
        <v>200</v>
      </c>
      <c r="D15" s="11"/>
    </row>
    <row r="16" spans="1:4" ht="91.5" customHeight="1" thickBot="1">
      <c r="A16" s="133" t="s">
        <v>136</v>
      </c>
      <c r="B16" s="48">
        <v>2010000000</v>
      </c>
      <c r="C16" s="48"/>
      <c r="D16" s="49">
        <f>D17+D19</f>
        <v>339808</v>
      </c>
    </row>
    <row r="17" spans="1:4" ht="17.25" customHeight="1" thickBot="1">
      <c r="A17" s="112" t="s">
        <v>111</v>
      </c>
      <c r="B17" s="45">
        <v>2010174040</v>
      </c>
      <c r="C17" s="45"/>
      <c r="D17" s="43">
        <f>D18</f>
        <v>240000</v>
      </c>
    </row>
    <row r="18" spans="1:4" ht="42" customHeight="1" thickBot="1">
      <c r="A18" s="104" t="s">
        <v>56</v>
      </c>
      <c r="B18" s="27">
        <v>2010174040</v>
      </c>
      <c r="C18" s="27">
        <v>200</v>
      </c>
      <c r="D18" s="11">
        <v>240000</v>
      </c>
    </row>
    <row r="19" spans="1:4" ht="21.75" customHeight="1" thickBot="1">
      <c r="A19" s="112" t="s">
        <v>111</v>
      </c>
      <c r="B19" s="45">
        <v>20103150</v>
      </c>
      <c r="C19" s="45"/>
      <c r="D19" s="43">
        <f>D20</f>
        <v>99808</v>
      </c>
    </row>
    <row r="20" spans="1:4" ht="42" customHeight="1" thickBot="1">
      <c r="A20" s="122" t="s">
        <v>56</v>
      </c>
      <c r="B20" s="27">
        <v>20103150</v>
      </c>
      <c r="C20" s="27">
        <v>200</v>
      </c>
      <c r="D20" s="11">
        <v>99808</v>
      </c>
    </row>
    <row r="21" spans="1:4" ht="94.5" customHeight="1" thickBot="1">
      <c r="A21" s="47" t="s">
        <v>135</v>
      </c>
      <c r="B21" s="48">
        <v>2110000000</v>
      </c>
      <c r="C21" s="48"/>
      <c r="D21" s="49">
        <f>D22+D24+D26+D28+D30+D32</f>
        <v>260062</v>
      </c>
    </row>
    <row r="22" spans="1:4" ht="21.75" customHeight="1" thickBot="1">
      <c r="A22" s="47" t="s">
        <v>105</v>
      </c>
      <c r="B22" s="48" t="s">
        <v>144</v>
      </c>
      <c r="C22" s="48"/>
      <c r="D22" s="43">
        <f>D23</f>
        <v>0</v>
      </c>
    </row>
    <row r="23" spans="1:4" ht="38.25" customHeight="1" thickBot="1">
      <c r="A23" s="122" t="s">
        <v>56</v>
      </c>
      <c r="B23" s="123" t="s">
        <v>144</v>
      </c>
      <c r="C23" s="109">
        <v>200</v>
      </c>
      <c r="D23" s="124"/>
    </row>
    <row r="24" spans="1:4" ht="22.5" customHeight="1" thickBot="1">
      <c r="A24" s="47" t="s">
        <v>105</v>
      </c>
      <c r="B24" s="48">
        <v>2110203560</v>
      </c>
      <c r="C24" s="48"/>
      <c r="D24" s="49">
        <f>D25</f>
        <v>0</v>
      </c>
    </row>
    <row r="25" spans="1:4" ht="43.5" customHeight="1" thickBot="1">
      <c r="A25" s="101" t="s">
        <v>56</v>
      </c>
      <c r="B25" s="109">
        <v>2110203560</v>
      </c>
      <c r="C25" s="109">
        <v>200</v>
      </c>
      <c r="D25" s="110"/>
    </row>
    <row r="26" spans="1:4" ht="40.5" customHeight="1" thickBot="1">
      <c r="A26" s="46" t="s">
        <v>68</v>
      </c>
      <c r="B26" s="45">
        <v>2110306050</v>
      </c>
      <c r="C26" s="45"/>
      <c r="D26" s="43">
        <f>D27</f>
        <v>62</v>
      </c>
    </row>
    <row r="27" spans="1:4" ht="36" customHeight="1" thickBot="1">
      <c r="A27" s="10" t="s">
        <v>56</v>
      </c>
      <c r="B27" s="27">
        <v>2110306050</v>
      </c>
      <c r="C27" s="27">
        <v>200</v>
      </c>
      <c r="D27" s="11">
        <v>62</v>
      </c>
    </row>
    <row r="28" spans="1:4" ht="36" customHeight="1" thickBot="1">
      <c r="A28" s="46" t="s">
        <v>68</v>
      </c>
      <c r="B28" s="48">
        <v>21106400</v>
      </c>
      <c r="C28" s="48"/>
      <c r="D28" s="49">
        <f>D29</f>
        <v>0</v>
      </c>
    </row>
    <row r="29" spans="1:4" ht="36" customHeight="1" thickBot="1">
      <c r="A29" s="104" t="s">
        <v>56</v>
      </c>
      <c r="B29" s="109">
        <v>21106400</v>
      </c>
      <c r="C29" s="27">
        <v>200</v>
      </c>
      <c r="D29" s="11"/>
    </row>
    <row r="30" spans="1:4" ht="25.5" customHeight="1" thickBot="1">
      <c r="A30" s="46" t="s">
        <v>68</v>
      </c>
      <c r="B30" s="45">
        <v>2110374040</v>
      </c>
      <c r="C30" s="45"/>
      <c r="D30" s="43">
        <f>D31</f>
        <v>260000</v>
      </c>
    </row>
    <row r="31" spans="1:4" ht="37.5" customHeight="1" thickBot="1">
      <c r="A31" s="104" t="s">
        <v>56</v>
      </c>
      <c r="B31" s="27">
        <v>2110374040</v>
      </c>
      <c r="C31" s="27">
        <v>200</v>
      </c>
      <c r="D31" s="11">
        <v>260000</v>
      </c>
    </row>
    <row r="32" spans="1:4" ht="37.5" customHeight="1" thickBot="1">
      <c r="A32" s="46" t="s">
        <v>145</v>
      </c>
      <c r="B32" s="45">
        <v>2110474040</v>
      </c>
      <c r="C32" s="45"/>
      <c r="D32" s="43">
        <f>D33</f>
        <v>0</v>
      </c>
    </row>
    <row r="33" spans="1:4" ht="37.5" customHeight="1" thickBot="1">
      <c r="A33" s="136" t="s">
        <v>56</v>
      </c>
      <c r="B33" s="27">
        <v>2110474040</v>
      </c>
      <c r="C33" s="27">
        <v>200</v>
      </c>
      <c r="D33" s="11"/>
    </row>
    <row r="34" spans="1:4" ht="24.75" customHeight="1" thickBot="1">
      <c r="A34" s="47" t="s">
        <v>44</v>
      </c>
      <c r="B34" s="48">
        <v>9900000000</v>
      </c>
      <c r="C34" s="48"/>
      <c r="D34" s="49">
        <f>D35+D37+D41+D43+D45+D47</f>
        <v>1848465</v>
      </c>
    </row>
    <row r="35" spans="1:4" ht="22.5" customHeight="1" thickBot="1">
      <c r="A35" s="46" t="s">
        <v>54</v>
      </c>
      <c r="B35" s="45">
        <v>9900002030</v>
      </c>
      <c r="C35" s="45"/>
      <c r="D35" s="43">
        <f>D36</f>
        <v>749810</v>
      </c>
    </row>
    <row r="36" spans="1:4" ht="64.5" customHeight="1" thickBot="1">
      <c r="A36" s="10" t="s">
        <v>55</v>
      </c>
      <c r="B36" s="27">
        <v>9900002030</v>
      </c>
      <c r="C36" s="27">
        <v>100</v>
      </c>
      <c r="D36" s="11">
        <v>749810</v>
      </c>
    </row>
    <row r="37" spans="1:4" ht="24" customHeight="1" thickBot="1">
      <c r="A37" s="46" t="s">
        <v>41</v>
      </c>
      <c r="B37" s="45">
        <v>9900002040</v>
      </c>
      <c r="C37" s="45"/>
      <c r="D37" s="43">
        <f>D38+D39+D40</f>
        <v>1026355</v>
      </c>
    </row>
    <row r="38" spans="1:4" ht="63" customHeight="1" thickBot="1">
      <c r="A38" s="10" t="s">
        <v>55</v>
      </c>
      <c r="B38" s="27">
        <v>9900002040</v>
      </c>
      <c r="C38" s="27">
        <v>100</v>
      </c>
      <c r="D38" s="11">
        <v>800588</v>
      </c>
    </row>
    <row r="39" spans="1:4" ht="44.25" customHeight="1" thickBot="1">
      <c r="A39" s="10" t="s">
        <v>56</v>
      </c>
      <c r="B39" s="27">
        <v>9900002040</v>
      </c>
      <c r="C39" s="27">
        <v>200</v>
      </c>
      <c r="D39" s="11">
        <v>223907</v>
      </c>
    </row>
    <row r="40" spans="1:4" ht="21.75" customHeight="1" thickBot="1">
      <c r="A40" s="10" t="s">
        <v>42</v>
      </c>
      <c r="B40" s="27">
        <v>9900002040</v>
      </c>
      <c r="C40" s="27">
        <v>800</v>
      </c>
      <c r="D40" s="11">
        <v>1860</v>
      </c>
    </row>
    <row r="41" spans="1:4" ht="21.75" customHeight="1" thickBot="1">
      <c r="A41" s="46" t="s">
        <v>65</v>
      </c>
      <c r="B41" s="45">
        <v>9900003330</v>
      </c>
      <c r="C41" s="45"/>
      <c r="D41" s="43">
        <f>D42</f>
        <v>0</v>
      </c>
    </row>
    <row r="42" spans="1:4" ht="21.75" customHeight="1" thickBot="1">
      <c r="A42" s="118" t="s">
        <v>56</v>
      </c>
      <c r="B42" s="45">
        <v>9900003330</v>
      </c>
      <c r="C42" s="27">
        <v>200</v>
      </c>
      <c r="D42" s="11"/>
    </row>
    <row r="43" spans="1:4" ht="24" customHeight="1" thickBot="1">
      <c r="A43" s="46" t="s">
        <v>63</v>
      </c>
      <c r="B43" s="45">
        <v>99003480</v>
      </c>
      <c r="C43" s="45"/>
      <c r="D43" s="43">
        <f>D44</f>
        <v>0</v>
      </c>
    </row>
    <row r="44" spans="1:4" ht="21.75" customHeight="1" thickBot="1">
      <c r="A44" s="10" t="s">
        <v>42</v>
      </c>
      <c r="B44" s="27">
        <v>99003480</v>
      </c>
      <c r="C44" s="27">
        <v>800</v>
      </c>
      <c r="D44" s="11"/>
    </row>
    <row r="45" spans="1:4" ht="26.25" customHeight="1" thickBot="1">
      <c r="A45" s="44" t="s">
        <v>58</v>
      </c>
      <c r="B45" s="45">
        <v>99007500</v>
      </c>
      <c r="C45" s="54"/>
      <c r="D45" s="43">
        <f>D46</f>
        <v>0</v>
      </c>
    </row>
    <row r="46" spans="1:4" ht="26.25" customHeight="1" thickBot="1">
      <c r="A46" s="29" t="s">
        <v>42</v>
      </c>
      <c r="B46" s="27">
        <v>99007500</v>
      </c>
      <c r="C46" s="27">
        <v>800</v>
      </c>
      <c r="D46" s="11"/>
    </row>
    <row r="47" spans="1:4" ht="41.25" customHeight="1" thickBot="1">
      <c r="A47" s="44" t="s">
        <v>61</v>
      </c>
      <c r="B47" s="45">
        <v>9900051180</v>
      </c>
      <c r="C47" s="45"/>
      <c r="D47" s="43">
        <f>D48+D49</f>
        <v>72300</v>
      </c>
    </row>
    <row r="48" spans="1:4" ht="61.5" customHeight="1" thickBot="1">
      <c r="A48" s="29" t="s">
        <v>55</v>
      </c>
      <c r="B48" s="27">
        <v>9900051180</v>
      </c>
      <c r="C48" s="27">
        <v>100</v>
      </c>
      <c r="D48" s="11">
        <v>66730</v>
      </c>
    </row>
    <row r="49" spans="1:4" ht="40.5" customHeight="1" thickBot="1">
      <c r="A49" s="10" t="s">
        <v>56</v>
      </c>
      <c r="B49" s="27">
        <v>9900051180</v>
      </c>
      <c r="C49" s="27">
        <v>200</v>
      </c>
      <c r="D49" s="11">
        <v>5570</v>
      </c>
    </row>
  </sheetData>
  <mergeCells count="1">
    <mergeCell ref="A9:D9"/>
  </mergeCells>
  <pageMargins left="0.7" right="0.7" top="0.75" bottom="0.75" header="0.3" footer="0.3"/>
  <pageSetup paperSize="9" scale="85" fitToHeight="0" orientation="portrait" horizontalDpi="180" verticalDpi="180" r:id="rId1"/>
  <rowBreaks count="1" manualBreakCount="1">
    <brk id="3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53"/>
  <sheetViews>
    <sheetView topLeftCell="A4" workbookViewId="0">
      <selection activeCell="K13" sqref="K13:K14"/>
    </sheetView>
  </sheetViews>
  <sheetFormatPr defaultRowHeight="15"/>
  <cols>
    <col min="1" max="1" width="39.7109375" customWidth="1"/>
    <col min="2" max="2" width="12.42578125" customWidth="1"/>
    <col min="3" max="5" width="17.140625" customWidth="1"/>
  </cols>
  <sheetData>
    <row r="1" spans="1:5" ht="15.75">
      <c r="A1" s="1"/>
      <c r="E1" s="1" t="s">
        <v>72</v>
      </c>
    </row>
    <row r="2" spans="1:5" ht="15.75">
      <c r="A2" s="1"/>
      <c r="E2" s="1" t="s">
        <v>1</v>
      </c>
    </row>
    <row r="3" spans="1:5" ht="15.75">
      <c r="A3" s="1"/>
      <c r="E3" s="1" t="s">
        <v>132</v>
      </c>
    </row>
    <row r="4" spans="1:5" ht="15.75">
      <c r="A4" s="1"/>
      <c r="E4" s="1" t="s">
        <v>46</v>
      </c>
    </row>
    <row r="5" spans="1:5" ht="15.75">
      <c r="A5" s="1"/>
      <c r="E5" s="1" t="s">
        <v>156</v>
      </c>
    </row>
    <row r="6" spans="1:5" ht="15.75">
      <c r="A6" s="21"/>
      <c r="E6" s="1" t="s">
        <v>133</v>
      </c>
    </row>
    <row r="7" spans="1:5" ht="15.75">
      <c r="A7" s="37"/>
      <c r="E7" s="1" t="s">
        <v>147</v>
      </c>
    </row>
    <row r="8" spans="1:5" ht="15.75" customHeight="1">
      <c r="A8" s="138" t="s">
        <v>154</v>
      </c>
      <c r="B8" s="138"/>
      <c r="C8" s="138"/>
      <c r="D8" s="138"/>
      <c r="E8" s="138"/>
    </row>
    <row r="9" spans="1:5" ht="15.75" customHeight="1">
      <c r="A9" s="138"/>
      <c r="B9" s="138"/>
      <c r="C9" s="138"/>
      <c r="D9" s="138"/>
      <c r="E9" s="138"/>
    </row>
    <row r="10" spans="1:5" ht="15.75" customHeight="1">
      <c r="A10" s="138"/>
      <c r="B10" s="138"/>
      <c r="C10" s="138"/>
      <c r="D10" s="138"/>
      <c r="E10" s="138"/>
    </row>
    <row r="11" spans="1:5" ht="16.5" thickBot="1">
      <c r="A11" s="1"/>
      <c r="E11" s="1" t="s">
        <v>74</v>
      </c>
    </row>
    <row r="12" spans="1:5" ht="15.75" customHeight="1">
      <c r="A12" s="35"/>
      <c r="B12" s="38"/>
      <c r="C12" s="38"/>
      <c r="D12" s="38"/>
      <c r="E12" s="38"/>
    </row>
    <row r="13" spans="1:5" ht="23.25" customHeight="1" thickBot="1">
      <c r="A13" s="36" t="s">
        <v>40</v>
      </c>
      <c r="B13" s="27" t="s">
        <v>73</v>
      </c>
      <c r="C13" s="27" t="s">
        <v>76</v>
      </c>
      <c r="D13" s="27" t="s">
        <v>51</v>
      </c>
      <c r="E13" s="27" t="s">
        <v>4</v>
      </c>
    </row>
    <row r="14" spans="1:5" ht="19.5" thickBot="1">
      <c r="A14" s="12" t="s">
        <v>77</v>
      </c>
      <c r="B14" s="27"/>
      <c r="C14" s="27"/>
      <c r="D14" s="27"/>
      <c r="E14" s="9">
        <f>E15+E18+E23+E36</f>
        <v>2448335</v>
      </c>
    </row>
    <row r="15" spans="1:5" ht="150.75" thickBot="1">
      <c r="A15" s="47" t="s">
        <v>134</v>
      </c>
      <c r="B15" s="48">
        <v>791</v>
      </c>
      <c r="C15" s="48">
        <v>1710000000</v>
      </c>
      <c r="D15" s="53"/>
      <c r="E15" s="49">
        <f>E16</f>
        <v>0</v>
      </c>
    </row>
    <row r="16" spans="1:5" ht="41.25" customHeight="1" thickBot="1">
      <c r="A16" s="46" t="s">
        <v>65</v>
      </c>
      <c r="B16" s="45">
        <v>791</v>
      </c>
      <c r="C16" s="45">
        <v>1710103330</v>
      </c>
      <c r="D16" s="45"/>
      <c r="E16" s="43">
        <f>E17</f>
        <v>0</v>
      </c>
    </row>
    <row r="17" spans="1:5" ht="41.25" customHeight="1" thickBot="1">
      <c r="A17" s="10" t="s">
        <v>56</v>
      </c>
      <c r="B17" s="27">
        <v>791</v>
      </c>
      <c r="C17" s="27">
        <v>1710103330</v>
      </c>
      <c r="D17" s="27">
        <v>200</v>
      </c>
      <c r="E17" s="11"/>
    </row>
    <row r="18" spans="1:5" ht="150.75" customHeight="1" thickBot="1">
      <c r="A18" s="133" t="s">
        <v>136</v>
      </c>
      <c r="B18" s="51">
        <v>791</v>
      </c>
      <c r="C18" s="51"/>
      <c r="D18" s="51"/>
      <c r="E18" s="52">
        <f>E19+E22</f>
        <v>339808</v>
      </c>
    </row>
    <row r="19" spans="1:5" ht="23.25" customHeight="1" thickBot="1">
      <c r="A19" s="116" t="s">
        <v>111</v>
      </c>
      <c r="B19" s="45">
        <v>791</v>
      </c>
      <c r="C19" s="45">
        <v>2010000000</v>
      </c>
      <c r="D19" s="45"/>
      <c r="E19" s="43">
        <f>E20</f>
        <v>240000</v>
      </c>
    </row>
    <row r="20" spans="1:5" ht="41.25" customHeight="1" thickBot="1">
      <c r="A20" s="104" t="s">
        <v>56</v>
      </c>
      <c r="B20" s="27">
        <v>791</v>
      </c>
      <c r="C20" s="27">
        <v>2010174040</v>
      </c>
      <c r="D20" s="27">
        <v>200</v>
      </c>
      <c r="E20" s="11">
        <v>240000</v>
      </c>
    </row>
    <row r="21" spans="1:5" ht="18.75" customHeight="1" thickBot="1">
      <c r="A21" s="116" t="s">
        <v>111</v>
      </c>
      <c r="B21" s="45">
        <v>791</v>
      </c>
      <c r="C21" s="45">
        <v>20100000</v>
      </c>
      <c r="D21" s="45"/>
      <c r="E21" s="43">
        <f>E22</f>
        <v>99808</v>
      </c>
    </row>
    <row r="22" spans="1:5" ht="41.25" customHeight="1" thickBot="1">
      <c r="A22" s="122" t="s">
        <v>56</v>
      </c>
      <c r="B22" s="27">
        <v>791</v>
      </c>
      <c r="C22" s="27">
        <v>20103150</v>
      </c>
      <c r="D22" s="27">
        <v>200</v>
      </c>
      <c r="E22" s="11">
        <v>99808</v>
      </c>
    </row>
    <row r="23" spans="1:5" ht="176.25" customHeight="1" thickBot="1">
      <c r="A23" s="47" t="s">
        <v>135</v>
      </c>
      <c r="B23" s="48">
        <v>791</v>
      </c>
      <c r="C23" s="48">
        <v>2110000000</v>
      </c>
      <c r="D23" s="48"/>
      <c r="E23" s="49">
        <f>E24+E26+E28+E30+E32+E34</f>
        <v>260062</v>
      </c>
    </row>
    <row r="24" spans="1:5" ht="24" customHeight="1" thickBot="1">
      <c r="A24" s="47" t="s">
        <v>105</v>
      </c>
      <c r="B24" s="48">
        <v>791</v>
      </c>
      <c r="C24" s="48">
        <v>2110203560</v>
      </c>
      <c r="D24" s="48"/>
      <c r="E24" s="49">
        <f>E25</f>
        <v>0</v>
      </c>
    </row>
    <row r="25" spans="1:5" ht="48.75" customHeight="1" thickBot="1">
      <c r="A25" s="111" t="s">
        <v>56</v>
      </c>
      <c r="B25" s="109">
        <v>791</v>
      </c>
      <c r="C25" s="109">
        <v>2110203560</v>
      </c>
      <c r="D25" s="109">
        <v>200</v>
      </c>
      <c r="E25" s="110"/>
    </row>
    <row r="26" spans="1:5" ht="24.75" customHeight="1" thickBot="1">
      <c r="A26" s="47" t="s">
        <v>105</v>
      </c>
      <c r="B26" s="48">
        <v>791</v>
      </c>
      <c r="C26" s="48" t="s">
        <v>144</v>
      </c>
      <c r="D26" s="45"/>
      <c r="E26" s="43">
        <f>E27</f>
        <v>0</v>
      </c>
    </row>
    <row r="27" spans="1:5" ht="48.75" customHeight="1" thickBot="1">
      <c r="A27" s="111" t="s">
        <v>56</v>
      </c>
      <c r="B27" s="123">
        <v>791</v>
      </c>
      <c r="C27" s="123" t="s">
        <v>144</v>
      </c>
      <c r="D27" s="109">
        <v>200</v>
      </c>
      <c r="E27" s="110"/>
    </row>
    <row r="28" spans="1:5" ht="59.25" customHeight="1" thickBot="1">
      <c r="A28" s="46" t="s">
        <v>68</v>
      </c>
      <c r="B28" s="45">
        <v>791</v>
      </c>
      <c r="C28" s="45">
        <v>2110306050</v>
      </c>
      <c r="D28" s="45"/>
      <c r="E28" s="43">
        <f>E29</f>
        <v>62</v>
      </c>
    </row>
    <row r="29" spans="1:5" ht="42.75" customHeight="1" thickBot="1">
      <c r="A29" s="10" t="s">
        <v>56</v>
      </c>
      <c r="B29" s="27">
        <v>791</v>
      </c>
      <c r="C29" s="27">
        <v>2110306050</v>
      </c>
      <c r="D29" s="27">
        <v>200</v>
      </c>
      <c r="E29" s="11">
        <v>62</v>
      </c>
    </row>
    <row r="30" spans="1:5" ht="56.25" customHeight="1" thickBot="1">
      <c r="A30" s="46" t="s">
        <v>68</v>
      </c>
      <c r="B30" s="45">
        <v>791</v>
      </c>
      <c r="C30" s="45">
        <v>2110640</v>
      </c>
      <c r="D30" s="45"/>
      <c r="E30" s="43">
        <f>E31</f>
        <v>0</v>
      </c>
    </row>
    <row r="31" spans="1:5" ht="41.25" customHeight="1" thickBot="1">
      <c r="A31" s="117" t="s">
        <v>56</v>
      </c>
      <c r="B31" s="27">
        <v>791</v>
      </c>
      <c r="C31" s="109">
        <v>21106400</v>
      </c>
      <c r="D31" s="27">
        <v>200</v>
      </c>
      <c r="E31" s="11"/>
    </row>
    <row r="32" spans="1:5" ht="45.75" customHeight="1" thickBot="1">
      <c r="A32" s="46" t="s">
        <v>68</v>
      </c>
      <c r="B32" s="45">
        <v>791</v>
      </c>
      <c r="C32" s="45">
        <v>2110374040</v>
      </c>
      <c r="D32" s="45"/>
      <c r="E32" s="43">
        <f>E33</f>
        <v>260000</v>
      </c>
    </row>
    <row r="33" spans="1:5" ht="40.5" customHeight="1" thickBot="1">
      <c r="A33" s="104" t="s">
        <v>56</v>
      </c>
      <c r="B33" s="27">
        <v>791</v>
      </c>
      <c r="C33" s="109">
        <v>2110374040</v>
      </c>
      <c r="D33" s="27">
        <v>200</v>
      </c>
      <c r="E33" s="11">
        <v>260000</v>
      </c>
    </row>
    <row r="34" spans="1:5" ht="63" customHeight="1" thickBot="1">
      <c r="A34" s="46" t="s">
        <v>145</v>
      </c>
      <c r="B34" s="45">
        <v>791</v>
      </c>
      <c r="C34" s="45">
        <v>2110474040</v>
      </c>
      <c r="D34" s="45"/>
      <c r="E34" s="43">
        <f>E35</f>
        <v>0</v>
      </c>
    </row>
    <row r="35" spans="1:5" ht="40.5" customHeight="1" thickBot="1">
      <c r="A35" s="136" t="s">
        <v>56</v>
      </c>
      <c r="B35" s="27">
        <v>791</v>
      </c>
      <c r="C35" s="109">
        <v>2110474040</v>
      </c>
      <c r="D35" s="27">
        <v>200</v>
      </c>
      <c r="E35" s="11"/>
    </row>
    <row r="36" spans="1:5" ht="24" customHeight="1" thickBot="1">
      <c r="A36" s="47" t="s">
        <v>44</v>
      </c>
      <c r="B36" s="48">
        <v>791</v>
      </c>
      <c r="C36" s="48">
        <v>9900000000</v>
      </c>
      <c r="D36" s="48"/>
      <c r="E36" s="49">
        <f>E37+E39+E45+E47+E49+E51</f>
        <v>1848465</v>
      </c>
    </row>
    <row r="37" spans="1:5" ht="39" customHeight="1" thickBot="1">
      <c r="A37" s="46" t="s">
        <v>54</v>
      </c>
      <c r="B37" s="45">
        <v>791</v>
      </c>
      <c r="C37" s="45">
        <v>9900002030</v>
      </c>
      <c r="D37" s="45"/>
      <c r="E37" s="43">
        <f>E38</f>
        <v>749810</v>
      </c>
    </row>
    <row r="38" spans="1:5" ht="94.5" thickBot="1">
      <c r="A38" s="10" t="s">
        <v>55</v>
      </c>
      <c r="B38" s="27">
        <v>791</v>
      </c>
      <c r="C38" s="27">
        <v>9900002030</v>
      </c>
      <c r="D38" s="27">
        <v>100</v>
      </c>
      <c r="E38" s="11">
        <v>749810</v>
      </c>
    </row>
    <row r="39" spans="1:5" ht="19.5" thickBot="1">
      <c r="A39" s="46" t="s">
        <v>41</v>
      </c>
      <c r="B39" s="45">
        <v>791</v>
      </c>
      <c r="C39" s="45">
        <v>9900002040</v>
      </c>
      <c r="D39" s="45"/>
      <c r="E39" s="43">
        <f>E40+E41+E43</f>
        <v>1026355</v>
      </c>
    </row>
    <row r="40" spans="1:5" ht="94.5" thickBot="1">
      <c r="A40" s="10" t="s">
        <v>55</v>
      </c>
      <c r="B40" s="27">
        <v>791</v>
      </c>
      <c r="C40" s="27">
        <v>9900002040</v>
      </c>
      <c r="D40" s="27">
        <v>100</v>
      </c>
      <c r="E40" s="11">
        <v>800588</v>
      </c>
    </row>
    <row r="41" spans="1:5" ht="21.75" customHeight="1">
      <c r="A41" s="154" t="s">
        <v>56</v>
      </c>
      <c r="B41" s="156">
        <v>791</v>
      </c>
      <c r="C41" s="156">
        <v>9900002040</v>
      </c>
      <c r="D41" s="156">
        <v>200</v>
      </c>
      <c r="E41" s="158">
        <v>223907</v>
      </c>
    </row>
    <row r="42" spans="1:5" ht="15.75" thickBot="1">
      <c r="A42" s="155"/>
      <c r="B42" s="157"/>
      <c r="C42" s="157"/>
      <c r="D42" s="157"/>
      <c r="E42" s="159"/>
    </row>
    <row r="43" spans="1:5">
      <c r="A43" s="154" t="s">
        <v>42</v>
      </c>
      <c r="B43" s="156">
        <v>791</v>
      </c>
      <c r="C43" s="156">
        <v>9900002040</v>
      </c>
      <c r="D43" s="156">
        <v>800</v>
      </c>
      <c r="E43" s="158">
        <v>1860</v>
      </c>
    </row>
    <row r="44" spans="1:5" ht="15.75" thickBot="1">
      <c r="A44" s="155"/>
      <c r="B44" s="157"/>
      <c r="C44" s="157"/>
      <c r="D44" s="157"/>
      <c r="E44" s="159"/>
    </row>
    <row r="45" spans="1:5" ht="38.25" thickBot="1">
      <c r="A45" s="46" t="s">
        <v>65</v>
      </c>
      <c r="B45" s="45">
        <v>791</v>
      </c>
      <c r="C45" s="45">
        <v>9900003330</v>
      </c>
      <c r="D45" s="45"/>
      <c r="E45" s="43">
        <f>E46</f>
        <v>0</v>
      </c>
    </row>
    <row r="46" spans="1:5" ht="38.25" thickBot="1">
      <c r="A46" s="118" t="s">
        <v>56</v>
      </c>
      <c r="B46" s="123">
        <v>791</v>
      </c>
      <c r="C46" s="123">
        <v>9900003330</v>
      </c>
      <c r="D46" s="27">
        <v>200</v>
      </c>
      <c r="E46" s="11"/>
    </row>
    <row r="47" spans="1:5" ht="38.25" thickBot="1">
      <c r="A47" s="46" t="s">
        <v>63</v>
      </c>
      <c r="B47" s="45">
        <v>791</v>
      </c>
      <c r="C47" s="45">
        <v>99003480</v>
      </c>
      <c r="D47" s="45"/>
      <c r="E47" s="43">
        <f>E48</f>
        <v>0</v>
      </c>
    </row>
    <row r="48" spans="1:5" ht="19.5" thickBot="1">
      <c r="A48" s="10" t="s">
        <v>42</v>
      </c>
      <c r="B48" s="27">
        <v>791</v>
      </c>
      <c r="C48" s="27">
        <v>99003480</v>
      </c>
      <c r="D48" s="27">
        <v>800</v>
      </c>
      <c r="E48" s="11"/>
    </row>
    <row r="49" spans="1:5" ht="38.25" thickBot="1">
      <c r="A49" s="44" t="s">
        <v>58</v>
      </c>
      <c r="B49" s="45">
        <v>791</v>
      </c>
      <c r="C49" s="45">
        <v>99007500</v>
      </c>
      <c r="D49" s="45"/>
      <c r="E49" s="43">
        <f>E50</f>
        <v>0</v>
      </c>
    </row>
    <row r="50" spans="1:5" ht="19.5" thickBot="1">
      <c r="A50" s="29" t="s">
        <v>42</v>
      </c>
      <c r="B50" s="27">
        <v>791</v>
      </c>
      <c r="C50" s="27">
        <v>99007500</v>
      </c>
      <c r="D50" s="27">
        <v>800</v>
      </c>
      <c r="E50" s="11"/>
    </row>
    <row r="51" spans="1:5" ht="75.75" thickBot="1">
      <c r="A51" s="44" t="s">
        <v>61</v>
      </c>
      <c r="B51" s="45">
        <v>791</v>
      </c>
      <c r="C51" s="45">
        <v>9900051180</v>
      </c>
      <c r="D51" s="45"/>
      <c r="E51" s="43">
        <f>E52+E53</f>
        <v>72300</v>
      </c>
    </row>
    <row r="52" spans="1:5" ht="94.5" thickBot="1">
      <c r="A52" s="10" t="s">
        <v>55</v>
      </c>
      <c r="B52" s="27">
        <v>791</v>
      </c>
      <c r="C52" s="27">
        <v>9900051180</v>
      </c>
      <c r="D52" s="27">
        <v>100</v>
      </c>
      <c r="E52" s="11">
        <v>66730</v>
      </c>
    </row>
    <row r="53" spans="1:5" ht="38.25" thickBot="1">
      <c r="A53" s="29" t="s">
        <v>56</v>
      </c>
      <c r="B53" s="27">
        <v>791</v>
      </c>
      <c r="C53" s="27">
        <v>9900051180</v>
      </c>
      <c r="D53" s="27">
        <v>200</v>
      </c>
      <c r="E53" s="11">
        <v>5570</v>
      </c>
    </row>
  </sheetData>
  <mergeCells count="11">
    <mergeCell ref="A8:E10"/>
    <mergeCell ref="A43:A44"/>
    <mergeCell ref="B43:B44"/>
    <mergeCell ref="C43:C44"/>
    <mergeCell ref="D43:D44"/>
    <mergeCell ref="E43:E44"/>
    <mergeCell ref="A41:A42"/>
    <mergeCell ref="B41:B42"/>
    <mergeCell ref="C41:C42"/>
    <mergeCell ref="D41:D42"/>
    <mergeCell ref="E41:E42"/>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topLeftCell="A4" workbookViewId="0">
      <selection activeCell="E11" sqref="E11"/>
    </sheetView>
  </sheetViews>
  <sheetFormatPr defaultRowHeight="15"/>
  <cols>
    <col min="1" max="1" width="28.140625" customWidth="1"/>
    <col min="2" max="2" width="24.42578125" customWidth="1"/>
    <col min="3" max="3" width="29.140625" customWidth="1"/>
  </cols>
  <sheetData>
    <row r="1" spans="1:3" ht="18.75">
      <c r="A1" s="39"/>
      <c r="C1" s="1" t="s">
        <v>84</v>
      </c>
    </row>
    <row r="2" spans="1:3" ht="18.75">
      <c r="A2" s="39"/>
      <c r="C2" s="1" t="s">
        <v>1</v>
      </c>
    </row>
    <row r="3" spans="1:3" ht="18.75">
      <c r="A3" s="39"/>
      <c r="C3" s="1" t="s">
        <v>132</v>
      </c>
    </row>
    <row r="4" spans="1:3" ht="18.75">
      <c r="A4" s="39"/>
      <c r="C4" s="1" t="s">
        <v>46</v>
      </c>
    </row>
    <row r="5" spans="1:3" ht="18.75">
      <c r="A5" s="39"/>
      <c r="C5" s="1" t="s">
        <v>159</v>
      </c>
    </row>
    <row r="6" spans="1:3" ht="18.75">
      <c r="A6" s="39"/>
      <c r="C6" s="1" t="s">
        <v>133</v>
      </c>
    </row>
    <row r="7" spans="1:3" ht="18.75">
      <c r="A7" s="39"/>
      <c r="C7" s="1" t="s">
        <v>147</v>
      </c>
    </row>
    <row r="8" spans="1:3" ht="18.75">
      <c r="A8" s="40"/>
    </row>
    <row r="9" spans="1:3" ht="113.25" customHeight="1">
      <c r="A9" s="165" t="s">
        <v>155</v>
      </c>
      <c r="B9" s="165"/>
      <c r="C9" s="165"/>
    </row>
    <row r="10" spans="1:3" ht="19.5" thickBot="1">
      <c r="A10" s="39"/>
      <c r="C10" s="39" t="s">
        <v>78</v>
      </c>
    </row>
    <row r="11" spans="1:3" ht="85.5" customHeight="1" thickBot="1">
      <c r="A11" s="35" t="s">
        <v>83</v>
      </c>
      <c r="B11" s="41" t="s">
        <v>87</v>
      </c>
      <c r="C11" s="42" t="s">
        <v>79</v>
      </c>
    </row>
    <row r="12" spans="1:3" ht="41.25" customHeight="1" thickBot="1">
      <c r="A12" s="160" t="s">
        <v>80</v>
      </c>
      <c r="B12" s="161"/>
      <c r="C12" s="162"/>
    </row>
    <row r="13" spans="1:3" ht="41.25" customHeight="1" thickBot="1">
      <c r="A13" s="29" t="s">
        <v>86</v>
      </c>
      <c r="B13" s="8" t="s">
        <v>81</v>
      </c>
      <c r="C13" s="135">
        <v>253042.54</v>
      </c>
    </row>
    <row r="14" spans="1:3" ht="38.25" thickBot="1">
      <c r="A14" s="29" t="s">
        <v>85</v>
      </c>
      <c r="B14" s="8" t="s">
        <v>82</v>
      </c>
      <c r="C14" s="135">
        <v>64349.03</v>
      </c>
    </row>
    <row r="15" spans="1:3" ht="19.5" thickBot="1">
      <c r="A15" s="163"/>
      <c r="B15" s="164"/>
      <c r="C15" s="8"/>
    </row>
    <row r="16" spans="1:3" ht="18.75">
      <c r="A16" s="30"/>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2019-06-18T08:55:52Z</dcterms:modified>
</cp:coreProperties>
</file>